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uno\Documents\"/>
    </mc:Choice>
  </mc:AlternateContent>
  <bookViews>
    <workbookView xWindow="0" yWindow="0" windowWidth="14370" windowHeight="8355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C8" i="1"/>
  <c r="H5" i="1" l="1"/>
  <c r="H7" i="1" s="1"/>
  <c r="H6" i="1"/>
  <c r="C10" i="1"/>
</calcChain>
</file>

<file path=xl/sharedStrings.xml><?xml version="1.0" encoding="utf-8"?>
<sst xmlns="http://schemas.openxmlformats.org/spreadsheetml/2006/main" count="21" uniqueCount="18">
  <si>
    <t>Tamanho da população</t>
  </si>
  <si>
    <t>Intervalo de confiança</t>
  </si>
  <si>
    <t>Nivel de confiança</t>
  </si>
  <si>
    <t>Desvio Padrão</t>
  </si>
  <si>
    <t>Score-Z</t>
  </si>
  <si>
    <t>%</t>
  </si>
  <si>
    <t>Tamanho da amostra</t>
  </si>
  <si>
    <t>Capacidade (Ah)</t>
  </si>
  <si>
    <t>Desvio padrão</t>
  </si>
  <si>
    <t>Baterias</t>
  </si>
  <si>
    <t>Bateria 1</t>
  </si>
  <si>
    <t>Bateria 2</t>
  </si>
  <si>
    <t>Bateria 3</t>
  </si>
  <si>
    <t>Calculo do tamanho de uma amostra</t>
  </si>
  <si>
    <t>Score Z</t>
  </si>
  <si>
    <t>% do nominal 60Ah</t>
  </si>
  <si>
    <t>Resultado</t>
  </si>
  <si>
    <t>Valores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</si>
</sst>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10" fontId="0" fillId="2" borderId="1" xfId="0" applyNumberFormat="1" applyFill="1" applyBorder="1" applyAlignment="1">
      <alignment horizontal="center"/>
    </xf>
    <xf numFmtId="164" fontId="0" fillId="2" borderId="0" xfId="0" applyNumberFormat="1" applyFill="1" applyAlignment="1">
      <alignment horizontal="center" vertical="center"/>
    </xf>
    <xf numFmtId="0" fontId="0" fillId="2" borderId="0" xfId="0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left"/>
    </xf>
    <xf numFmtId="165" fontId="0" fillId="3" borderId="1" xfId="0" applyNumberFormat="1" applyFill="1" applyBorder="1" applyAlignment="1">
      <alignment horizontal="right" vertical="center"/>
    </xf>
    <xf numFmtId="165" fontId="0" fillId="3" borderId="1" xfId="0" applyNumberFormat="1" applyFill="1" applyBorder="1" applyAlignment="1">
      <alignment horizontal="center" vertical="center"/>
    </xf>
    <xf numFmtId="0" fontId="2" fillId="2" borderId="0" xfId="0" applyFont="1" applyFill="1"/>
    <xf numFmtId="0" fontId="0" fillId="3" borderId="0" xfId="0" applyFill="1" applyBorder="1" applyAlignment="1">
      <alignment horizontal="right"/>
    </xf>
    <xf numFmtId="0" fontId="0" fillId="3" borderId="0" xfId="0" applyFill="1" applyBorder="1"/>
    <xf numFmtId="1" fontId="0" fillId="3" borderId="0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4" borderId="0" xfId="0" applyFill="1"/>
    <xf numFmtId="0" fontId="0" fillId="3" borderId="0" xfId="0" applyFill="1"/>
    <xf numFmtId="0" fontId="0" fillId="4" borderId="0" xfId="0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3"/>
  <sheetViews>
    <sheetView tabSelected="1" workbookViewId="0">
      <selection activeCell="C7" sqref="C7"/>
    </sheetView>
  </sheetViews>
  <sheetFormatPr defaultRowHeight="15" x14ac:dyDescent="0.25"/>
  <cols>
    <col min="1" max="1" width="9.140625" style="1"/>
    <col min="2" max="2" width="21.7109375" style="1" bestFit="1" customWidth="1"/>
    <col min="3" max="3" width="10.7109375" style="1" customWidth="1"/>
    <col min="4" max="4" width="13.42578125" style="1" customWidth="1"/>
    <col min="5" max="5" width="9.85546875" style="1" bestFit="1" customWidth="1"/>
    <col min="6" max="6" width="17.5703125" style="1" bestFit="1" customWidth="1"/>
    <col min="7" max="7" width="16.5703125" style="1" customWidth="1"/>
    <col min="8" max="8" width="18.140625" style="1" bestFit="1" customWidth="1"/>
    <col min="9" max="16384" width="9.140625" style="1"/>
  </cols>
  <sheetData>
    <row r="2" spans="2:8" ht="21" x14ac:dyDescent="0.35">
      <c r="B2" s="13" t="s">
        <v>13</v>
      </c>
    </row>
    <row r="3" spans="2:8" x14ac:dyDescent="0.25">
      <c r="F3" s="2"/>
      <c r="G3" s="3" t="s">
        <v>7</v>
      </c>
      <c r="H3" s="4" t="s">
        <v>15</v>
      </c>
    </row>
    <row r="4" spans="2:8" x14ac:dyDescent="0.25">
      <c r="B4" s="7" t="s">
        <v>0</v>
      </c>
      <c r="C4" s="20">
        <v>25000</v>
      </c>
      <c r="D4" s="9" t="s">
        <v>9</v>
      </c>
      <c r="F4" s="3" t="s">
        <v>10</v>
      </c>
      <c r="G4" s="21">
        <v>58.68</v>
      </c>
      <c r="H4" s="5">
        <f>G4/60</f>
        <v>0.97799999999999998</v>
      </c>
    </row>
    <row r="5" spans="2:8" x14ac:dyDescent="0.25">
      <c r="B5" s="7" t="s">
        <v>1</v>
      </c>
      <c r="C5" s="20">
        <v>5</v>
      </c>
      <c r="D5" s="10" t="s">
        <v>5</v>
      </c>
      <c r="F5" s="3" t="s">
        <v>11</v>
      </c>
      <c r="G5" s="21">
        <v>59.34</v>
      </c>
      <c r="H5" s="5">
        <f t="shared" ref="H5:H6" si="0">G5/60</f>
        <v>0.9890000000000001</v>
      </c>
    </row>
    <row r="6" spans="2:8" x14ac:dyDescent="0.25">
      <c r="B6" s="7" t="s">
        <v>2</v>
      </c>
      <c r="C6" s="20">
        <v>95</v>
      </c>
      <c r="D6" s="10" t="s">
        <v>5</v>
      </c>
      <c r="F6" s="3" t="s">
        <v>12</v>
      </c>
      <c r="G6" s="21">
        <v>62.15</v>
      </c>
      <c r="H6" s="5">
        <f t="shared" si="0"/>
        <v>1.0358333333333334</v>
      </c>
    </row>
    <row r="7" spans="2:8" x14ac:dyDescent="0.25">
      <c r="B7" s="7" t="s">
        <v>3</v>
      </c>
      <c r="C7" s="20">
        <v>3.1E-2</v>
      </c>
      <c r="D7" s="9"/>
      <c r="F7" s="2"/>
      <c r="G7" s="11" t="s">
        <v>8</v>
      </c>
      <c r="H7" s="12">
        <f>STDEV(H4:H6)</f>
        <v>3.0711169400169817E-2</v>
      </c>
    </row>
    <row r="8" spans="2:8" x14ac:dyDescent="0.25">
      <c r="B8" s="7" t="s">
        <v>4</v>
      </c>
      <c r="C8" s="8">
        <f>VLOOKUP(C6,F11:G13,2,1)</f>
        <v>1.96</v>
      </c>
      <c r="D8" s="9"/>
    </row>
    <row r="9" spans="2:8" x14ac:dyDescent="0.25">
      <c r="B9" s="9"/>
      <c r="C9" s="9"/>
      <c r="D9" s="9"/>
    </row>
    <row r="10" spans="2:8" x14ac:dyDescent="0.25">
      <c r="B10" s="14" t="s">
        <v>6</v>
      </c>
      <c r="C10" s="16">
        <f>(((C8^2)*C7*(1-C7))/((C5/100)^2))/(1+(((C8^2)*C7*(1-C7))/(((C5/100)^2)*C4)))</f>
        <v>46.074059421977203</v>
      </c>
      <c r="D10" s="15" t="s">
        <v>9</v>
      </c>
      <c r="F10" s="3" t="s">
        <v>2</v>
      </c>
      <c r="G10" s="3" t="s">
        <v>14</v>
      </c>
    </row>
    <row r="11" spans="2:8" x14ac:dyDescent="0.25">
      <c r="C11" s="6"/>
      <c r="F11" s="17">
        <v>90</v>
      </c>
      <c r="G11" s="17">
        <v>1.65</v>
      </c>
    </row>
    <row r="12" spans="2:8" x14ac:dyDescent="0.25">
      <c r="B12" s="18"/>
      <c r="C12" s="1" t="s">
        <v>17</v>
      </c>
      <c r="F12" s="17">
        <v>95</v>
      </c>
      <c r="G12" s="17">
        <v>1.96</v>
      </c>
    </row>
    <row r="13" spans="2:8" x14ac:dyDescent="0.25">
      <c r="B13" s="19"/>
      <c r="C13" s="1" t="s">
        <v>16</v>
      </c>
      <c r="F13" s="17">
        <v>99</v>
      </c>
      <c r="G13" s="17">
        <v>2.58</v>
      </c>
    </row>
  </sheetData>
  <sheetProtection algorithmName="SHA-512" hashValue="h6dlpgmHH4d+JILSvCcny6nozGqbrjt8kIKAG1Hi1+7/Cs55xxWnaarsBOtD1ioAqHDdEW2iHD1q6NUkvxCU+Q==" saltValue="YcfRHg1Q+WG39Db9/slCbg==" spinCount="100000" sheet="1" objects="1" scenarios="1" selectLockedCells="1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Santos</dc:creator>
  <cp:lastModifiedBy>Bruno Santos</cp:lastModifiedBy>
  <dcterms:created xsi:type="dcterms:W3CDTF">2022-10-21T17:49:55Z</dcterms:created>
  <dcterms:modified xsi:type="dcterms:W3CDTF">2022-10-21T20:32:38Z</dcterms:modified>
</cp:coreProperties>
</file>